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Spring 2021\"/>
    </mc:Choice>
  </mc:AlternateContent>
  <xr:revisionPtr revIDLastSave="0" documentId="13_ncr:1_{A0658CBA-6DE1-415A-8861-7B0F4FC209D2}" xr6:coauthVersionLast="46" xr6:coauthVersionMax="46" xr10:uidLastSave="{00000000-0000-0000-0000-000000000000}"/>
  <bookViews>
    <workbookView xWindow="-8980" yWindow="2800" windowWidth="14400" windowHeight="74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2" l="1"/>
  <c r="H54" i="2"/>
  <c r="H53" i="2"/>
  <c r="H52" i="2"/>
  <c r="H51" i="2"/>
  <c r="H50" i="2"/>
  <c r="H49" i="2"/>
  <c r="H48" i="2"/>
  <c r="H47" i="2"/>
  <c r="H46" i="2"/>
  <c r="F54" i="2"/>
  <c r="F53" i="2"/>
  <c r="F52" i="2"/>
  <c r="F51" i="2"/>
  <c r="F50" i="2"/>
  <c r="F49" i="2"/>
  <c r="F48" i="2"/>
  <c r="F47" i="2"/>
  <c r="F46" i="2"/>
  <c r="D54" i="2"/>
  <c r="D53" i="2"/>
  <c r="D52" i="2"/>
  <c r="D51" i="2"/>
  <c r="D50" i="2"/>
  <c r="D49" i="2"/>
  <c r="D56" i="2" s="1"/>
  <c r="D48" i="2"/>
  <c r="D47" i="2"/>
  <c r="D46" i="2"/>
  <c r="G56" i="2"/>
  <c r="E56" i="2"/>
  <c r="C56" i="2" s="1"/>
  <c r="C54" i="2"/>
  <c r="C53" i="2"/>
  <c r="C52" i="2"/>
  <c r="C51" i="2"/>
  <c r="C50" i="2"/>
  <c r="C49" i="2"/>
  <c r="C48" i="2"/>
  <c r="C47" i="2"/>
  <c r="C46" i="2"/>
  <c r="H37" i="2"/>
  <c r="H35" i="2"/>
  <c r="H34" i="2"/>
  <c r="H33" i="2"/>
  <c r="H32" i="2"/>
  <c r="H31" i="2"/>
  <c r="H30" i="2"/>
  <c r="H29" i="2"/>
  <c r="H28" i="2"/>
  <c r="H27" i="2"/>
  <c r="F37" i="2"/>
  <c r="F35" i="2"/>
  <c r="F34" i="2"/>
  <c r="F33" i="2"/>
  <c r="F32" i="2"/>
  <c r="F31" i="2"/>
  <c r="F30" i="2"/>
  <c r="F29" i="2"/>
  <c r="F28" i="2"/>
  <c r="F27" i="2"/>
  <c r="D37" i="2"/>
  <c r="D35" i="2"/>
  <c r="D34" i="2"/>
  <c r="D33" i="2"/>
  <c r="D32" i="2"/>
  <c r="D31" i="2"/>
  <c r="D30" i="2"/>
  <c r="D29" i="2"/>
  <c r="D28" i="2"/>
  <c r="D27" i="2"/>
  <c r="C37" i="2"/>
  <c r="C35" i="2"/>
  <c r="C34" i="2"/>
  <c r="C33" i="2"/>
  <c r="C32" i="2"/>
  <c r="C31" i="2"/>
  <c r="C30" i="2"/>
  <c r="C29" i="2"/>
  <c r="C28" i="2"/>
  <c r="C27" i="2"/>
  <c r="E37" i="2"/>
  <c r="G37" i="2"/>
  <c r="H18" i="2"/>
  <c r="F18" i="2"/>
  <c r="H16" i="2"/>
  <c r="H15" i="2"/>
  <c r="H14" i="2"/>
  <c r="H13" i="2"/>
  <c r="H12" i="2"/>
  <c r="H11" i="2"/>
  <c r="H10" i="2"/>
  <c r="H9" i="2"/>
  <c r="H8" i="2"/>
  <c r="F16" i="2"/>
  <c r="F15" i="2"/>
  <c r="F14" i="2"/>
  <c r="F13" i="2"/>
  <c r="F12" i="2"/>
  <c r="F11" i="2"/>
  <c r="F10" i="2"/>
  <c r="F9" i="2"/>
  <c r="F8" i="2"/>
  <c r="D18" i="2"/>
  <c r="D16" i="2"/>
  <c r="D15" i="2"/>
  <c r="D14" i="2"/>
  <c r="D13" i="2"/>
  <c r="D12" i="2"/>
  <c r="D11" i="2"/>
  <c r="D10" i="2"/>
  <c r="D9" i="2"/>
  <c r="D8" i="2"/>
  <c r="G18" i="2"/>
  <c r="E18" i="2"/>
  <c r="C16" i="2"/>
  <c r="C15" i="2"/>
  <c r="C14" i="2"/>
  <c r="C13" i="2"/>
  <c r="C12" i="2"/>
  <c r="C11" i="2"/>
  <c r="C10" i="2"/>
  <c r="C18" i="2" s="1"/>
  <c r="C9" i="2"/>
  <c r="C8" i="2"/>
  <c r="F56" i="2" l="1"/>
</calcChain>
</file>

<file path=xl/sharedStrings.xml><?xml version="1.0" encoding="utf-8"?>
<sst xmlns="http://schemas.openxmlformats.org/spreadsheetml/2006/main" count="61" uniqueCount="21">
  <si>
    <t>American Indian</t>
  </si>
  <si>
    <t>Asian</t>
  </si>
  <si>
    <t>Hispanic</t>
  </si>
  <si>
    <t>Undisclosed</t>
  </si>
  <si>
    <t>Ethnicity</t>
  </si>
  <si>
    <t>Men</t>
  </si>
  <si>
    <t>Women</t>
  </si>
  <si>
    <t>Total</t>
  </si>
  <si>
    <t>Percent</t>
  </si>
  <si>
    <t>ALL UNDERGRADUATE</t>
  </si>
  <si>
    <t>ENROLLMENT BY ETHNICITY AND GENDER</t>
  </si>
  <si>
    <t xml:space="preserve">ALL FIRST-TIME </t>
  </si>
  <si>
    <t>ALL NEW TRANSFERS</t>
  </si>
  <si>
    <t>BUFFALO STATE</t>
  </si>
  <si>
    <t>Non-Resident Alien</t>
  </si>
  <si>
    <t>Pacific Islanders</t>
  </si>
  <si>
    <t>Multiracial</t>
  </si>
  <si>
    <t>All Totals</t>
  </si>
  <si>
    <t>SPRING 2021</t>
  </si>
  <si>
    <t>White</t>
  </si>
  <si>
    <t>Black or African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</si>
</sst>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0" fontId="2" fillId="3" borderId="0" xfId="0" applyFont="1" applyFill="1"/>
    <xf numFmtId="0" fontId="0" fillId="3" borderId="0" xfId="0" applyFill="1"/>
    <xf numFmtId="165" fontId="0" fillId="3" borderId="0" xfId="1" applyNumberFormat="1" applyFont="1" applyFill="1"/>
    <xf numFmtId="164" fontId="0" fillId="3" borderId="0" xfId="1" applyNumberFormat="1" applyFont="1" applyFill="1"/>
    <xf numFmtId="0" fontId="0" fillId="3" borderId="0" xfId="0" applyNumberFormat="1" applyFill="1"/>
    <xf numFmtId="165" fontId="2" fillId="3" borderId="0" xfId="1" applyNumberFormat="1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ill="1"/>
    <xf numFmtId="0" fontId="0" fillId="3" borderId="0" xfId="1" applyNumberFormat="1" applyFont="1" applyFill="1"/>
    <xf numFmtId="0" fontId="0" fillId="3" borderId="0" xfId="1" applyNumberFormat="1" applyFont="1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5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0" xfId="0" applyFont="1" applyFill="1"/>
    <xf numFmtId="0" fontId="2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topLeftCell="A2" zoomScale="90" zoomScaleNormal="90" workbookViewId="0">
      <selection activeCell="C37" sqref="C37"/>
    </sheetView>
  </sheetViews>
  <sheetFormatPr defaultColWidth="9.1796875" defaultRowHeight="12.5" x14ac:dyDescent="0.25"/>
  <cols>
    <col min="1" max="1" width="16.81640625" style="1" bestFit="1" customWidth="1"/>
    <col min="2" max="2" width="2.81640625" style="1" customWidth="1"/>
    <col min="3" max="3" width="9.1796875" style="1"/>
    <col min="4" max="4" width="10.453125" style="1" bestFit="1" customWidth="1"/>
    <col min="5" max="8" width="9.26953125" style="1" bestFit="1" customWidth="1"/>
    <col min="9" max="16384" width="9.1796875" style="1"/>
  </cols>
  <sheetData>
    <row r="1" spans="1:9" ht="15.5" x14ac:dyDescent="0.35">
      <c r="A1" s="21" t="s">
        <v>13</v>
      </c>
      <c r="B1" s="21"/>
      <c r="C1" s="21"/>
      <c r="D1" s="21"/>
      <c r="E1" s="21"/>
      <c r="F1" s="21"/>
      <c r="G1" s="21"/>
      <c r="H1" s="21"/>
    </row>
    <row r="2" spans="1:9" ht="14" x14ac:dyDescent="0.3">
      <c r="A2" s="22" t="s">
        <v>9</v>
      </c>
      <c r="B2" s="22"/>
      <c r="C2" s="22"/>
      <c r="D2" s="22"/>
      <c r="E2" s="22"/>
      <c r="F2" s="22"/>
      <c r="G2" s="22"/>
      <c r="H2" s="22"/>
    </row>
    <row r="3" spans="1:9" ht="14" x14ac:dyDescent="0.3">
      <c r="A3" s="22" t="s">
        <v>10</v>
      </c>
      <c r="B3" s="22"/>
      <c r="C3" s="22"/>
      <c r="D3" s="22"/>
      <c r="E3" s="22"/>
      <c r="F3" s="22"/>
      <c r="G3" s="22"/>
      <c r="H3" s="22"/>
    </row>
    <row r="4" spans="1:9" ht="14" x14ac:dyDescent="0.3">
      <c r="A4" s="22" t="s">
        <v>18</v>
      </c>
      <c r="B4" s="22"/>
      <c r="C4" s="22"/>
      <c r="D4" s="22"/>
      <c r="E4" s="22"/>
      <c r="F4" s="22"/>
      <c r="G4" s="22"/>
      <c r="H4" s="22"/>
    </row>
    <row r="5" spans="1:9" ht="13" x14ac:dyDescent="0.3">
      <c r="A5" s="2"/>
      <c r="B5" s="2"/>
      <c r="C5" s="2"/>
      <c r="D5" s="2"/>
      <c r="E5" s="2"/>
      <c r="F5" s="2"/>
      <c r="G5" s="2"/>
      <c r="H5" s="2"/>
    </row>
    <row r="6" spans="1:9" ht="13" x14ac:dyDescent="0.3">
      <c r="A6" s="3" t="s">
        <v>4</v>
      </c>
      <c r="B6" s="3"/>
      <c r="C6" s="4" t="s">
        <v>7</v>
      </c>
      <c r="D6" s="4" t="s">
        <v>8</v>
      </c>
      <c r="E6" s="4" t="s">
        <v>5</v>
      </c>
      <c r="F6" s="4" t="s">
        <v>8</v>
      </c>
      <c r="G6" s="4" t="s">
        <v>6</v>
      </c>
      <c r="H6" s="4" t="s">
        <v>8</v>
      </c>
      <c r="I6" s="5"/>
    </row>
    <row r="7" spans="1:9" x14ac:dyDescent="0.25">
      <c r="A7" s="8"/>
      <c r="B7" s="8"/>
      <c r="C7" s="8"/>
      <c r="D7" s="8"/>
      <c r="E7" s="15"/>
      <c r="F7" s="15"/>
      <c r="G7" s="15"/>
      <c r="H7" s="15"/>
      <c r="I7" s="15"/>
    </row>
    <row r="8" spans="1:9" ht="13" x14ac:dyDescent="0.3">
      <c r="A8" s="7" t="s">
        <v>0</v>
      </c>
      <c r="B8" s="8"/>
      <c r="C8" s="9">
        <f>SUM(G8,E8)</f>
        <v>26</v>
      </c>
      <c r="D8" s="10">
        <f>(C8/$C$18)*100</f>
        <v>0.42553191489361702</v>
      </c>
      <c r="E8" s="11">
        <v>10</v>
      </c>
      <c r="F8" s="10">
        <f>(E8/$E$18)*100</f>
        <v>0.39793076004775174</v>
      </c>
      <c r="G8" s="11">
        <v>16</v>
      </c>
      <c r="H8" s="10">
        <f>(G8/$G$18)*100</f>
        <v>0.44481512371420628</v>
      </c>
      <c r="I8" s="8"/>
    </row>
    <row r="9" spans="1:9" ht="13" x14ac:dyDescent="0.3">
      <c r="A9" s="7" t="s">
        <v>1</v>
      </c>
      <c r="B9" s="8"/>
      <c r="C9" s="9">
        <f>SUM(G9,E9)</f>
        <v>317</v>
      </c>
      <c r="D9" s="10">
        <f>(C9/$C$18)*100</f>
        <v>5.1882160392798689</v>
      </c>
      <c r="E9" s="11">
        <v>128</v>
      </c>
      <c r="F9" s="10">
        <f t="shared" ref="F9:F16" si="0">(E9/$E$18)*100</f>
        <v>5.0935137286112218</v>
      </c>
      <c r="G9" s="11">
        <v>189</v>
      </c>
      <c r="H9" s="10">
        <f t="shared" ref="H9:H16" si="1">(G9/$G$18)*100</f>
        <v>5.254378648874062</v>
      </c>
      <c r="I9" s="8"/>
    </row>
    <row r="10" spans="1:9" ht="13" x14ac:dyDescent="0.3">
      <c r="A10" s="7" t="s">
        <v>20</v>
      </c>
      <c r="B10" s="8"/>
      <c r="C10" s="9">
        <f>SUM(G10,E10)</f>
        <v>1860</v>
      </c>
      <c r="D10" s="10">
        <f>(C10/$C$18)*100</f>
        <v>30.441898527004913</v>
      </c>
      <c r="E10" s="11">
        <v>727</v>
      </c>
      <c r="F10" s="10">
        <f t="shared" si="0"/>
        <v>28.929566255471549</v>
      </c>
      <c r="G10" s="16">
        <v>1133</v>
      </c>
      <c r="H10" s="10">
        <f t="shared" si="1"/>
        <v>31.49847094801223</v>
      </c>
      <c r="I10" s="8"/>
    </row>
    <row r="11" spans="1:9" ht="13" x14ac:dyDescent="0.3">
      <c r="A11" s="7" t="s">
        <v>2</v>
      </c>
      <c r="B11" s="8"/>
      <c r="C11" s="9">
        <f>SUM(G11,E11)</f>
        <v>724</v>
      </c>
      <c r="D11" s="10">
        <f>(C11/$C$18)*100</f>
        <v>11.849427168576105</v>
      </c>
      <c r="E11" s="11">
        <v>280</v>
      </c>
      <c r="F11" s="10">
        <f t="shared" si="0"/>
        <v>11.142061281337048</v>
      </c>
      <c r="G11" s="11">
        <v>444</v>
      </c>
      <c r="H11" s="10">
        <f t="shared" si="1"/>
        <v>12.343619683069225</v>
      </c>
      <c r="I11" s="8"/>
    </row>
    <row r="12" spans="1:9" ht="13" x14ac:dyDescent="0.3">
      <c r="A12" s="7" t="s">
        <v>16</v>
      </c>
      <c r="B12" s="8"/>
      <c r="C12" s="9">
        <f>SUM(G12,E12)</f>
        <v>242</v>
      </c>
      <c r="D12" s="10">
        <f>(C12/$C$18)*100</f>
        <v>3.9607201309328968</v>
      </c>
      <c r="E12" s="9">
        <v>94</v>
      </c>
      <c r="F12" s="10">
        <f t="shared" si="0"/>
        <v>3.7405491444488659</v>
      </c>
      <c r="G12" s="9">
        <v>148</v>
      </c>
      <c r="H12" s="10">
        <f t="shared" si="1"/>
        <v>4.1145398943564082</v>
      </c>
      <c r="I12" s="8"/>
    </row>
    <row r="13" spans="1:9" ht="13" x14ac:dyDescent="0.3">
      <c r="A13" s="7" t="s">
        <v>15</v>
      </c>
      <c r="B13" s="8"/>
      <c r="C13" s="9">
        <f>SUM(G13,E13)</f>
        <v>1</v>
      </c>
      <c r="D13" s="10">
        <f>(C13/$C$18)*100</f>
        <v>1.6366612111292964E-2</v>
      </c>
      <c r="E13" s="9">
        <v>0</v>
      </c>
      <c r="F13" s="10">
        <f t="shared" si="0"/>
        <v>0</v>
      </c>
      <c r="G13" s="9">
        <v>1</v>
      </c>
      <c r="H13" s="10">
        <f t="shared" si="1"/>
        <v>2.7800945232137893E-2</v>
      </c>
      <c r="I13" s="8"/>
    </row>
    <row r="14" spans="1:9" ht="13" x14ac:dyDescent="0.3">
      <c r="A14" s="7" t="s">
        <v>14</v>
      </c>
      <c r="B14" s="8"/>
      <c r="C14" s="9">
        <f>SUM(G14,E14)</f>
        <v>67</v>
      </c>
      <c r="D14" s="10">
        <f>(C14/$C$18)*100</f>
        <v>1.0965630114566285</v>
      </c>
      <c r="E14" s="11">
        <v>43</v>
      </c>
      <c r="F14" s="10">
        <f t="shared" si="0"/>
        <v>1.7111022682053323</v>
      </c>
      <c r="G14" s="11">
        <v>24</v>
      </c>
      <c r="H14" s="10">
        <f t="shared" si="1"/>
        <v>0.66722268557130937</v>
      </c>
      <c r="I14" s="8"/>
    </row>
    <row r="15" spans="1:9" ht="13" x14ac:dyDescent="0.3">
      <c r="A15" s="7" t="s">
        <v>3</v>
      </c>
      <c r="B15" s="8"/>
      <c r="C15" s="9">
        <f>SUM(G15,E15)</f>
        <v>8</v>
      </c>
      <c r="D15" s="10">
        <f>(C15/$C$18)*100</f>
        <v>0.13093289689034371</v>
      </c>
      <c r="E15" s="9">
        <v>4</v>
      </c>
      <c r="F15" s="10">
        <f t="shared" si="0"/>
        <v>0.15917230401910068</v>
      </c>
      <c r="G15" s="9">
        <v>4</v>
      </c>
      <c r="H15" s="10">
        <f t="shared" si="1"/>
        <v>0.11120378092855157</v>
      </c>
      <c r="I15" s="8"/>
    </row>
    <row r="16" spans="1:9" ht="13" x14ac:dyDescent="0.3">
      <c r="A16" s="7" t="s">
        <v>19</v>
      </c>
      <c r="B16" s="8"/>
      <c r="C16" s="9">
        <f>SUM(G16,E16)</f>
        <v>2865</v>
      </c>
      <c r="D16" s="10">
        <f>(C16/$C$18)*100</f>
        <v>46.890343698854338</v>
      </c>
      <c r="E16" s="16">
        <v>1227</v>
      </c>
      <c r="F16" s="10">
        <f t="shared" si="0"/>
        <v>48.826104257859129</v>
      </c>
      <c r="G16" s="16">
        <v>1638</v>
      </c>
      <c r="H16" s="10">
        <f t="shared" si="1"/>
        <v>45.537948290241872</v>
      </c>
      <c r="I16" s="8"/>
    </row>
    <row r="17" spans="1:9" ht="13" x14ac:dyDescent="0.3">
      <c r="A17" s="7"/>
      <c r="B17" s="8"/>
      <c r="C17" s="9"/>
      <c r="D17" s="10"/>
      <c r="E17" s="16"/>
      <c r="F17" s="10"/>
      <c r="G17" s="16"/>
      <c r="H17" s="10"/>
      <c r="I17" s="8"/>
    </row>
    <row r="18" spans="1:9" s="8" customFormat="1" ht="13" x14ac:dyDescent="0.3">
      <c r="A18" s="7" t="s">
        <v>17</v>
      </c>
      <c r="C18" s="12">
        <f>SUM(C8:C16)</f>
        <v>6110</v>
      </c>
      <c r="D18" s="12">
        <f>SUM(D8:D16)</f>
        <v>100</v>
      </c>
      <c r="E18" s="12">
        <f>SUM(E8:E16)</f>
        <v>2513</v>
      </c>
      <c r="F18" s="12">
        <f>SUM(F8:F16)</f>
        <v>100</v>
      </c>
      <c r="G18" s="12">
        <f>SUM(G8:G16)</f>
        <v>3597</v>
      </c>
      <c r="H18" s="12">
        <f>SUM(H8:H16)</f>
        <v>100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</row>
    <row r="21" spans="1:9" ht="13" x14ac:dyDescent="0.3">
      <c r="A21" s="20" t="s">
        <v>11</v>
      </c>
      <c r="B21" s="20"/>
      <c r="C21" s="20"/>
      <c r="D21" s="20"/>
      <c r="E21" s="20"/>
      <c r="F21" s="20"/>
      <c r="G21" s="20"/>
      <c r="H21" s="20"/>
    </row>
    <row r="22" spans="1:9" ht="13" x14ac:dyDescent="0.3">
      <c r="A22" s="20" t="s">
        <v>10</v>
      </c>
      <c r="B22" s="20"/>
      <c r="C22" s="20"/>
      <c r="D22" s="20"/>
      <c r="E22" s="20"/>
      <c r="F22" s="20"/>
      <c r="G22" s="20"/>
      <c r="H22" s="20"/>
    </row>
    <row r="23" spans="1:9" ht="13" x14ac:dyDescent="0.3">
      <c r="A23" s="20" t="s">
        <v>18</v>
      </c>
      <c r="B23" s="20"/>
      <c r="C23" s="20"/>
      <c r="D23" s="20"/>
      <c r="E23" s="20"/>
      <c r="F23" s="20"/>
      <c r="G23" s="20"/>
      <c r="H23" s="20"/>
    </row>
    <row r="24" spans="1:9" ht="13" x14ac:dyDescent="0.3">
      <c r="A24" s="7"/>
      <c r="B24" s="7"/>
      <c r="C24" s="7"/>
      <c r="D24" s="7"/>
      <c r="E24" s="7"/>
      <c r="F24" s="7"/>
      <c r="G24" s="7"/>
      <c r="H24" s="7"/>
    </row>
    <row r="25" spans="1:9" ht="13" x14ac:dyDescent="0.3">
      <c r="A25" s="13" t="s">
        <v>4</v>
      </c>
      <c r="B25" s="13"/>
      <c r="C25" s="14" t="s">
        <v>7</v>
      </c>
      <c r="D25" s="14" t="s">
        <v>8</v>
      </c>
      <c r="E25" s="14" t="s">
        <v>5</v>
      </c>
      <c r="F25" s="14" t="s">
        <v>8</v>
      </c>
      <c r="G25" s="14" t="s">
        <v>6</v>
      </c>
      <c r="H25" s="14" t="s">
        <v>8</v>
      </c>
    </row>
    <row r="26" spans="1:9" x14ac:dyDescent="0.25">
      <c r="A26" s="8"/>
      <c r="B26" s="8"/>
      <c r="C26" s="8"/>
      <c r="D26" s="8"/>
      <c r="E26" s="15"/>
      <c r="F26" s="15"/>
      <c r="G26" s="15"/>
      <c r="H26" s="15"/>
      <c r="I26" s="8"/>
    </row>
    <row r="27" spans="1:9" ht="13" x14ac:dyDescent="0.3">
      <c r="A27" s="7" t="s">
        <v>0</v>
      </c>
      <c r="B27" s="8"/>
      <c r="C27" s="17">
        <f>SUM(E27,G27)</f>
        <v>0</v>
      </c>
      <c r="D27" s="10">
        <f>(C27/$C$37)*100</f>
        <v>0</v>
      </c>
      <c r="E27" s="19">
        <v>0</v>
      </c>
      <c r="F27" s="10">
        <f>(E27/$E$37)*100</f>
        <v>0</v>
      </c>
      <c r="G27" s="23">
        <v>0</v>
      </c>
      <c r="H27" s="10">
        <f>(G27/$G$37)*100</f>
        <v>0</v>
      </c>
      <c r="I27" s="8"/>
    </row>
    <row r="28" spans="1:9" ht="13" x14ac:dyDescent="0.3">
      <c r="A28" s="7" t="s">
        <v>1</v>
      </c>
      <c r="B28" s="8"/>
      <c r="C28" s="17">
        <f>SUM(E28,G28)</f>
        <v>3</v>
      </c>
      <c r="D28" s="10">
        <f>(C28/$C$37)*100</f>
        <v>3.9473684210526314</v>
      </c>
      <c r="E28" s="19">
        <v>0</v>
      </c>
      <c r="F28" s="10">
        <f>(E28/$E$37)*100</f>
        <v>0</v>
      </c>
      <c r="G28" s="23">
        <v>3</v>
      </c>
      <c r="H28" s="10">
        <f>(G28/$G$37)*100</f>
        <v>7.1428571428571423</v>
      </c>
      <c r="I28" s="8"/>
    </row>
    <row r="29" spans="1:9" ht="13" x14ac:dyDescent="0.3">
      <c r="A29" s="7" t="s">
        <v>20</v>
      </c>
      <c r="B29" s="8"/>
      <c r="C29" s="17">
        <f>SUM(E29,G29)</f>
        <v>26</v>
      </c>
      <c r="D29" s="10">
        <f>(C29/$C$37)*100</f>
        <v>34.210526315789473</v>
      </c>
      <c r="E29" s="19">
        <v>13</v>
      </c>
      <c r="F29" s="10">
        <f>(E29/$E$37)*100</f>
        <v>38.235294117647058</v>
      </c>
      <c r="G29" s="23">
        <v>13</v>
      </c>
      <c r="H29" s="10">
        <f>(G29/$G$37)*100</f>
        <v>30.952380952380953</v>
      </c>
      <c r="I29" s="8"/>
    </row>
    <row r="30" spans="1:9" ht="13" x14ac:dyDescent="0.3">
      <c r="A30" s="7" t="s">
        <v>2</v>
      </c>
      <c r="B30" s="8"/>
      <c r="C30" s="17">
        <f>SUM(E30,G30)</f>
        <v>2</v>
      </c>
      <c r="D30" s="10">
        <f>(C30/$C$37)*100</f>
        <v>2.6315789473684208</v>
      </c>
      <c r="E30" s="19">
        <v>1</v>
      </c>
      <c r="F30" s="10">
        <f>(E30/$E$37)*100</f>
        <v>2.9411764705882351</v>
      </c>
      <c r="G30" s="23">
        <v>1</v>
      </c>
      <c r="H30" s="10">
        <f>(G30/$G$37)*100</f>
        <v>2.3809523809523809</v>
      </c>
      <c r="I30" s="8"/>
    </row>
    <row r="31" spans="1:9" ht="13" x14ac:dyDescent="0.3">
      <c r="A31" s="7" t="s">
        <v>16</v>
      </c>
      <c r="B31" s="8"/>
      <c r="C31" s="17">
        <f>SUM(E31,G31)</f>
        <v>5</v>
      </c>
      <c r="D31" s="10">
        <f>(C31/$C$37)*100</f>
        <v>6.5789473684210522</v>
      </c>
      <c r="E31" s="19">
        <v>1</v>
      </c>
      <c r="F31" s="10">
        <f>(E31/$E$37)*100</f>
        <v>2.9411764705882351</v>
      </c>
      <c r="G31" s="23">
        <v>4</v>
      </c>
      <c r="H31" s="10">
        <f>(G31/$G$37)*100</f>
        <v>9.5238095238095237</v>
      </c>
      <c r="I31" s="8"/>
    </row>
    <row r="32" spans="1:9" ht="13" x14ac:dyDescent="0.3">
      <c r="A32" s="7" t="s">
        <v>15</v>
      </c>
      <c r="B32" s="8"/>
      <c r="C32" s="17">
        <f>SUM(E32,G32)</f>
        <v>0</v>
      </c>
      <c r="D32" s="10">
        <f>(C32/$C$37)*100</f>
        <v>0</v>
      </c>
      <c r="E32" s="18">
        <v>0</v>
      </c>
      <c r="F32" s="10">
        <f>(E32/$E$37)*100</f>
        <v>0</v>
      </c>
      <c r="G32" s="23">
        <v>0</v>
      </c>
      <c r="H32" s="10">
        <f>(G32/$G$37)*100</f>
        <v>0</v>
      </c>
      <c r="I32" s="8"/>
    </row>
    <row r="33" spans="1:9" ht="13" x14ac:dyDescent="0.3">
      <c r="A33" s="7" t="s">
        <v>14</v>
      </c>
      <c r="B33" s="8"/>
      <c r="C33" s="17">
        <f>SUM(E33,G33)</f>
        <v>1</v>
      </c>
      <c r="D33" s="10">
        <f>(C33/$C$37)*100</f>
        <v>1.3157894736842104</v>
      </c>
      <c r="E33" s="18">
        <v>0</v>
      </c>
      <c r="F33" s="10">
        <f>(E33/$E$37)*100</f>
        <v>0</v>
      </c>
      <c r="G33" s="23">
        <v>1</v>
      </c>
      <c r="H33" s="10">
        <f>(G33/$G$37)*100</f>
        <v>2.3809523809523809</v>
      </c>
      <c r="I33" s="8"/>
    </row>
    <row r="34" spans="1:9" ht="13" x14ac:dyDescent="0.3">
      <c r="A34" s="7" t="s">
        <v>3</v>
      </c>
      <c r="B34" s="8"/>
      <c r="C34" s="17">
        <f>SUM(E34,G34)</f>
        <v>2</v>
      </c>
      <c r="D34" s="10">
        <f>(C34/$C$37)*100</f>
        <v>2.6315789473684208</v>
      </c>
      <c r="E34" s="18">
        <v>1</v>
      </c>
      <c r="F34" s="10">
        <f>(E34/$E$37)*100</f>
        <v>2.9411764705882351</v>
      </c>
      <c r="G34" s="23">
        <v>1</v>
      </c>
      <c r="H34" s="10">
        <f>(G34/$G$37)*100</f>
        <v>2.3809523809523809</v>
      </c>
      <c r="I34" s="8"/>
    </row>
    <row r="35" spans="1:9" ht="13" x14ac:dyDescent="0.3">
      <c r="A35" s="7" t="s">
        <v>19</v>
      </c>
      <c r="B35" s="8"/>
      <c r="C35" s="17">
        <f>SUM(E35,G35)</f>
        <v>37</v>
      </c>
      <c r="D35" s="10">
        <f>(C35/$C$37)*100</f>
        <v>48.684210526315788</v>
      </c>
      <c r="E35" s="18">
        <v>18</v>
      </c>
      <c r="F35" s="10">
        <f>(E35/$E$37)*100</f>
        <v>52.941176470588239</v>
      </c>
      <c r="G35" s="23">
        <v>19</v>
      </c>
      <c r="H35" s="10">
        <f>(G35/$G$37)*100</f>
        <v>45.238095238095241</v>
      </c>
      <c r="I35" s="8"/>
    </row>
    <row r="36" spans="1:9" ht="13" x14ac:dyDescent="0.3">
      <c r="A36" s="7"/>
      <c r="B36" s="8"/>
      <c r="C36" s="9"/>
      <c r="D36" s="10"/>
      <c r="E36" s="9"/>
      <c r="F36" s="10"/>
      <c r="G36" s="9"/>
      <c r="H36" s="10"/>
      <c r="I36" s="8"/>
    </row>
    <row r="37" spans="1:9" ht="13" x14ac:dyDescent="0.3">
      <c r="A37" s="7" t="s">
        <v>7</v>
      </c>
      <c r="B37" s="8"/>
      <c r="C37" s="24">
        <f>SUM(E37,G37)</f>
        <v>76</v>
      </c>
      <c r="D37" s="12">
        <f>SUM(D27:D35)</f>
        <v>100</v>
      </c>
      <c r="E37" s="12">
        <f>SUM(E27:E35)</f>
        <v>34</v>
      </c>
      <c r="F37" s="12">
        <f>SUM(F27:F35)</f>
        <v>100</v>
      </c>
      <c r="G37" s="12">
        <f>SUM(G27:G35)</f>
        <v>42</v>
      </c>
      <c r="H37" s="12">
        <f>(G37/$G$37)*100</f>
        <v>100</v>
      </c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ht="13" x14ac:dyDescent="0.3">
      <c r="A40" s="20" t="s">
        <v>12</v>
      </c>
      <c r="B40" s="20"/>
      <c r="C40" s="20"/>
      <c r="D40" s="20"/>
      <c r="E40" s="20"/>
      <c r="F40" s="20"/>
      <c r="G40" s="20"/>
      <c r="H40" s="20"/>
    </row>
    <row r="41" spans="1:9" ht="13" x14ac:dyDescent="0.3">
      <c r="A41" s="20" t="s">
        <v>10</v>
      </c>
      <c r="B41" s="20"/>
      <c r="C41" s="20"/>
      <c r="D41" s="20"/>
      <c r="E41" s="20"/>
      <c r="F41" s="20"/>
      <c r="G41" s="20"/>
      <c r="H41" s="20"/>
    </row>
    <row r="42" spans="1:9" ht="13" x14ac:dyDescent="0.3">
      <c r="A42" s="20" t="s">
        <v>18</v>
      </c>
      <c r="B42" s="20"/>
      <c r="C42" s="20"/>
      <c r="D42" s="20"/>
      <c r="E42" s="20"/>
      <c r="F42" s="20"/>
      <c r="G42" s="20"/>
      <c r="H42" s="20"/>
    </row>
    <row r="43" spans="1:9" ht="13" x14ac:dyDescent="0.3">
      <c r="A43" s="7"/>
      <c r="B43" s="7"/>
      <c r="C43" s="7"/>
      <c r="D43" s="7"/>
      <c r="E43" s="7"/>
      <c r="F43" s="7"/>
      <c r="G43" s="7"/>
      <c r="H43" s="7"/>
    </row>
    <row r="44" spans="1:9" ht="13" x14ac:dyDescent="0.3">
      <c r="A44" s="13" t="s">
        <v>4</v>
      </c>
      <c r="B44" s="13"/>
      <c r="C44" s="14" t="s">
        <v>7</v>
      </c>
      <c r="D44" s="14" t="s">
        <v>8</v>
      </c>
      <c r="E44" s="14" t="s">
        <v>5</v>
      </c>
      <c r="F44" s="14" t="s">
        <v>8</v>
      </c>
      <c r="G44" s="14" t="s">
        <v>6</v>
      </c>
      <c r="H44" s="14" t="s">
        <v>8</v>
      </c>
    </row>
    <row r="45" spans="1:9" x14ac:dyDescent="0.25">
      <c r="A45" s="8"/>
      <c r="B45" s="8"/>
      <c r="C45" s="8"/>
      <c r="D45" s="8"/>
      <c r="E45" s="15"/>
      <c r="F45" s="15"/>
      <c r="G45" s="15"/>
      <c r="H45" s="15"/>
      <c r="I45" s="8"/>
    </row>
    <row r="46" spans="1:9" ht="13" x14ac:dyDescent="0.3">
      <c r="A46" s="7" t="s">
        <v>0</v>
      </c>
      <c r="B46" s="8"/>
      <c r="C46" s="17">
        <f t="shared" ref="C46:C54" si="2">SUM(E46,G46)</f>
        <v>2</v>
      </c>
      <c r="D46" s="10">
        <f>(C46/$C$56)*100</f>
        <v>0.72992700729927007</v>
      </c>
      <c r="E46" s="11">
        <v>0</v>
      </c>
      <c r="F46" s="10">
        <f>(E46/$E$56)*100</f>
        <v>0</v>
      </c>
      <c r="G46" s="11">
        <v>2</v>
      </c>
      <c r="H46" s="10">
        <f>(G46/$G$56)*100</f>
        <v>1.2903225806451613</v>
      </c>
      <c r="I46" s="8"/>
    </row>
    <row r="47" spans="1:9" ht="13" x14ac:dyDescent="0.3">
      <c r="A47" s="7" t="s">
        <v>1</v>
      </c>
      <c r="B47" s="8"/>
      <c r="C47" s="17">
        <f t="shared" si="2"/>
        <v>17</v>
      </c>
      <c r="D47" s="10">
        <f t="shared" ref="D46:F54" si="3">(C47/$C$56)*100</f>
        <v>6.2043795620437958</v>
      </c>
      <c r="E47" s="11">
        <v>4</v>
      </c>
      <c r="F47" s="10">
        <f>(E47/$E$56)*100</f>
        <v>3.3613445378151261</v>
      </c>
      <c r="G47" s="11">
        <v>13</v>
      </c>
      <c r="H47" s="10">
        <f>(G47/$G$56)*100</f>
        <v>8.3870967741935498</v>
      </c>
      <c r="I47" s="8"/>
    </row>
    <row r="48" spans="1:9" ht="13" x14ac:dyDescent="0.3">
      <c r="A48" s="7" t="s">
        <v>20</v>
      </c>
      <c r="B48" s="8"/>
      <c r="C48" s="17">
        <f t="shared" si="2"/>
        <v>50</v>
      </c>
      <c r="D48" s="10">
        <f t="shared" si="3"/>
        <v>18.248175182481752</v>
      </c>
      <c r="E48" s="11">
        <v>27</v>
      </c>
      <c r="F48" s="10">
        <f>(E48/$E$56)*100</f>
        <v>22.689075630252102</v>
      </c>
      <c r="G48" s="11">
        <v>23</v>
      </c>
      <c r="H48" s="10">
        <f>(G48/$G$56)*100</f>
        <v>14.838709677419354</v>
      </c>
      <c r="I48" s="8"/>
    </row>
    <row r="49" spans="1:9" ht="13" x14ac:dyDescent="0.3">
      <c r="A49" s="7" t="s">
        <v>2</v>
      </c>
      <c r="B49" s="8"/>
      <c r="C49" s="17">
        <f t="shared" si="2"/>
        <v>9</v>
      </c>
      <c r="D49" s="10">
        <f t="shared" si="3"/>
        <v>3.2846715328467155</v>
      </c>
      <c r="E49" s="11">
        <v>4</v>
      </c>
      <c r="F49" s="10">
        <f>(E49/$E$56)*100</f>
        <v>3.3613445378151261</v>
      </c>
      <c r="G49" s="11">
        <v>5</v>
      </c>
      <c r="H49" s="10">
        <f>(G49/$G$56)*100</f>
        <v>3.225806451612903</v>
      </c>
      <c r="I49" s="8"/>
    </row>
    <row r="50" spans="1:9" ht="13" x14ac:dyDescent="0.3">
      <c r="A50" s="7" t="s">
        <v>16</v>
      </c>
      <c r="B50" s="8"/>
      <c r="C50" s="17">
        <f t="shared" si="2"/>
        <v>13</v>
      </c>
      <c r="D50" s="10">
        <f t="shared" si="3"/>
        <v>4.7445255474452548</v>
      </c>
      <c r="E50" s="11">
        <v>7</v>
      </c>
      <c r="F50" s="10">
        <f>(E50/$E$56)*100</f>
        <v>5.8823529411764701</v>
      </c>
      <c r="G50" s="11">
        <v>6</v>
      </c>
      <c r="H50" s="10">
        <f>(G50/$G$56)*100</f>
        <v>3.870967741935484</v>
      </c>
      <c r="I50" s="8"/>
    </row>
    <row r="51" spans="1:9" ht="13" x14ac:dyDescent="0.3">
      <c r="A51" s="7" t="s">
        <v>15</v>
      </c>
      <c r="B51" s="8"/>
      <c r="C51" s="17">
        <f t="shared" si="2"/>
        <v>0</v>
      </c>
      <c r="D51" s="10">
        <f t="shared" si="3"/>
        <v>0</v>
      </c>
      <c r="E51" s="17">
        <v>0</v>
      </c>
      <c r="F51" s="10">
        <f>(E51/$E$56)*100</f>
        <v>0</v>
      </c>
      <c r="G51" s="18">
        <v>0</v>
      </c>
      <c r="H51" s="10">
        <f>(G51/$G$56)*100</f>
        <v>0</v>
      </c>
      <c r="I51" s="8"/>
    </row>
    <row r="52" spans="1:9" ht="13" x14ac:dyDescent="0.3">
      <c r="A52" s="7" t="s">
        <v>14</v>
      </c>
      <c r="B52" s="8"/>
      <c r="C52" s="17">
        <f t="shared" si="2"/>
        <v>2</v>
      </c>
      <c r="D52" s="10">
        <f t="shared" si="3"/>
        <v>0.72992700729927007</v>
      </c>
      <c r="E52" s="18">
        <v>1</v>
      </c>
      <c r="F52" s="10">
        <f>(E52/$E$56)*100</f>
        <v>0.84033613445378152</v>
      </c>
      <c r="G52" s="18">
        <v>1</v>
      </c>
      <c r="H52" s="10">
        <f>(G52/$G$56)*100</f>
        <v>0.64516129032258063</v>
      </c>
      <c r="I52" s="8"/>
    </row>
    <row r="53" spans="1:9" ht="13" x14ac:dyDescent="0.3">
      <c r="A53" s="7" t="s">
        <v>3</v>
      </c>
      <c r="B53" s="8"/>
      <c r="C53" s="17">
        <f t="shared" si="2"/>
        <v>3</v>
      </c>
      <c r="D53" s="10">
        <f t="shared" si="3"/>
        <v>1.0948905109489051</v>
      </c>
      <c r="E53" s="17">
        <v>2</v>
      </c>
      <c r="F53" s="10">
        <f>(E53/$E$56)*100</f>
        <v>1.680672268907563</v>
      </c>
      <c r="G53" s="17">
        <v>1</v>
      </c>
      <c r="H53" s="10">
        <f>(G53/$G$56)*100</f>
        <v>0.64516129032258063</v>
      </c>
      <c r="I53" s="8"/>
    </row>
    <row r="54" spans="1:9" ht="13" x14ac:dyDescent="0.3">
      <c r="A54" s="7" t="s">
        <v>19</v>
      </c>
      <c r="B54" s="8"/>
      <c r="C54" s="17">
        <f t="shared" si="2"/>
        <v>178</v>
      </c>
      <c r="D54" s="10">
        <f t="shared" si="3"/>
        <v>64.96350364963503</v>
      </c>
      <c r="E54" s="17">
        <v>74</v>
      </c>
      <c r="F54" s="10">
        <f>(E54/$E$56)*100</f>
        <v>62.184873949579831</v>
      </c>
      <c r="G54" s="17">
        <v>104</v>
      </c>
      <c r="H54" s="10">
        <f>(G54/$G$56)*100</f>
        <v>67.096774193548399</v>
      </c>
      <c r="I54" s="8"/>
    </row>
    <row r="55" spans="1:9" ht="13" x14ac:dyDescent="0.3">
      <c r="A55" s="7"/>
      <c r="B55" s="8"/>
      <c r="C55" s="9"/>
      <c r="D55" s="10"/>
      <c r="E55" s="9"/>
      <c r="F55" s="10"/>
      <c r="G55" s="9"/>
      <c r="H55" s="10"/>
      <c r="I55" s="8"/>
    </row>
    <row r="56" spans="1:9" ht="13" x14ac:dyDescent="0.3">
      <c r="A56" s="7" t="s">
        <v>7</v>
      </c>
      <c r="B56" s="8"/>
      <c r="C56" s="24">
        <f>SUM(E56,G56)</f>
        <v>274</v>
      </c>
      <c r="D56" s="12">
        <f>SUM(D46:D54)</f>
        <v>100</v>
      </c>
      <c r="E56" s="12">
        <f>SUM(E46:E54)</f>
        <v>119</v>
      </c>
      <c r="F56" s="12">
        <f>SUM(F46:F54)</f>
        <v>100</v>
      </c>
      <c r="G56" s="12">
        <f>SUM(G46:G54)</f>
        <v>155</v>
      </c>
      <c r="H56" s="12">
        <f>SUM(H46:H54)</f>
        <v>100.00000000000001</v>
      </c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</row>
    <row r="58" spans="1:9" ht="14" x14ac:dyDescent="0.3">
      <c r="A58" s="6"/>
      <c r="B58" s="6"/>
      <c r="C58" s="6"/>
      <c r="D58" s="6"/>
      <c r="E58" s="6"/>
      <c r="F58" s="6"/>
      <c r="G58" s="6"/>
      <c r="H58" s="6"/>
    </row>
    <row r="59" spans="1:9" ht="14" x14ac:dyDescent="0.3">
      <c r="A59" s="6"/>
      <c r="B59" s="6"/>
      <c r="C59" s="6"/>
      <c r="D59" s="6"/>
      <c r="E59" s="6"/>
      <c r="F59" s="6"/>
      <c r="G59" s="6"/>
      <c r="H59" s="6"/>
    </row>
  </sheetData>
  <mergeCells count="10">
    <mergeCell ref="A23:H23"/>
    <mergeCell ref="A40:H40"/>
    <mergeCell ref="A41:H41"/>
    <mergeCell ref="A42:H42"/>
    <mergeCell ref="A1:H1"/>
    <mergeCell ref="A2:H2"/>
    <mergeCell ref="A3:H3"/>
    <mergeCell ref="A4:H4"/>
    <mergeCell ref="A21:H21"/>
    <mergeCell ref="A22:H22"/>
  </mergeCells>
  <pageMargins left="0.7" right="0.7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ECB61A6-E536-45F1-9AC0-0EDF9D517A1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2016-11-07T22:15:21Z</cp:lastPrinted>
  <dcterms:created xsi:type="dcterms:W3CDTF">2001-11-26T03:35:11Z</dcterms:created>
  <dcterms:modified xsi:type="dcterms:W3CDTF">2021-03-22T18:35:50Z</dcterms:modified>
</cp:coreProperties>
</file>